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pmaileiu-my.sharepoint.com/personal/rpburge_eiu_edu/Documents/"/>
    </mc:Choice>
  </mc:AlternateContent>
  <xr:revisionPtr revIDLastSave="0" documentId="8_{CB23DE05-EBC1-4AF2-9A0B-0981EA0A2100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I9" i="1" l="1"/>
  <c r="F41" i="1"/>
  <c r="E20" i="1"/>
  <c r="E8" i="1"/>
  <c r="F8" i="1" s="1"/>
  <c r="E4" i="1"/>
  <c r="F4" i="1" s="1"/>
  <c r="I2" i="1" l="1"/>
  <c r="J2" i="1" s="1"/>
  <c r="F20" i="1"/>
  <c r="J9" i="1"/>
</calcChain>
</file>

<file path=xl/sharedStrings.xml><?xml version="1.0" encoding="utf-8"?>
<sst xmlns="http://schemas.openxmlformats.org/spreadsheetml/2006/main" count="84" uniqueCount="46">
  <si>
    <t xml:space="preserve">Fall </t>
  </si>
  <si>
    <t xml:space="preserve">Spring </t>
  </si>
  <si>
    <t>Summer</t>
  </si>
  <si>
    <t>Credit Hours</t>
  </si>
  <si>
    <t>Complete?</t>
  </si>
  <si>
    <t>32 Hours Required to Graduate</t>
  </si>
  <si>
    <t>PLS 5054 - Research Methods</t>
  </si>
  <si>
    <t xml:space="preserve">Total Hours </t>
  </si>
  <si>
    <t>PLS 5940 - Capstone</t>
  </si>
  <si>
    <t>Total for This Section</t>
  </si>
  <si>
    <t>ProSeminars - Both Required</t>
  </si>
  <si>
    <t xml:space="preserve">PLS 5843 - Public Policy Research and Analysis </t>
  </si>
  <si>
    <t>When all red cells turn green, requirements have been completed.</t>
  </si>
  <si>
    <t xml:space="preserve">PLS 5543 - Public Administration </t>
  </si>
  <si>
    <t>Public Administration and Public Policy Electives</t>
  </si>
  <si>
    <t>Hours at the 4000 level</t>
  </si>
  <si>
    <t xml:space="preserve">Must Take Six Hours From This List </t>
  </si>
  <si>
    <t>PLS 4763 - Environmental Politics and Policy</t>
  </si>
  <si>
    <t>PLS 4793 - Civic and Nonprofit Leadership</t>
  </si>
  <si>
    <t xml:space="preserve">PLS 4873 - Human Resource Management in Public and Nonprofit Organizations </t>
  </si>
  <si>
    <t xml:space="preserve">PLS 4823 - International Policy Issues </t>
  </si>
  <si>
    <t>Courses in Orange Can Count in One Category BUT NOT BOTH</t>
  </si>
  <si>
    <t xml:space="preserve">PLS 4893 - Budgeting in Government and Nonprofit Organizations </t>
  </si>
  <si>
    <t>PLS 5153 - Cities and Urban Policy in the U.S. Federal System</t>
  </si>
  <si>
    <t>PLS 5163 - State Governments and Policy in the U.S. Federal System</t>
  </si>
  <si>
    <t xml:space="preserve">PLS 5200 - Public Administration Ethics </t>
  </si>
  <si>
    <t xml:space="preserve">PLS 5900 - Special Topics Courses </t>
  </si>
  <si>
    <t xml:space="preserve">Political Science Electives </t>
  </si>
  <si>
    <t>PLS 4774 - American Constitutional Law</t>
  </si>
  <si>
    <t>PLS 4853 - The Supreme Court</t>
  </si>
  <si>
    <t>PLS 4903 - Classic Political Theory</t>
  </si>
  <si>
    <t xml:space="preserve">PLS 4913 - Contemporary Political Theory </t>
  </si>
  <si>
    <t>PLS 4923 - African American Political Thought</t>
  </si>
  <si>
    <t>PLS 4933 - Ideologies of the Developing World</t>
  </si>
  <si>
    <t xml:space="preserve">PLS 5023 - Proseminar in International Politics </t>
  </si>
  <si>
    <t>PLS 5033 - Comparative Institutional Analysis</t>
  </si>
  <si>
    <t xml:space="preserve">PLS 5073 - Seminar in Political Behavior </t>
  </si>
  <si>
    <t xml:space="preserve">PLS 5173 - Congress and the Presidency </t>
  </si>
  <si>
    <t xml:space="preserve">PLS 5373 - Proseminar on American Politics </t>
  </si>
  <si>
    <t xml:space="preserve">PLS 5433 - Proseminar in Comparative Politics </t>
  </si>
  <si>
    <t xml:space="preserve">PLS 5533 - Seminar in Political Modernization </t>
  </si>
  <si>
    <t>Other Credits</t>
  </si>
  <si>
    <t>PLS 5980 - Administrative Internship</t>
  </si>
  <si>
    <t xml:space="preserve">PLS 5990 - Independent Study </t>
  </si>
  <si>
    <t>PLS 4943 - American Political Thought</t>
  </si>
  <si>
    <t>Offered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</si>
</sst>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sz val="10"/>
      <name val="Roboto"/>
    </font>
    <font>
      <b/>
      <sz val="10"/>
      <color theme="1"/>
      <name val="Roboto"/>
    </font>
    <font>
      <sz val="10"/>
      <color rgb="FF000000"/>
      <name val="Roboto"/>
    </font>
    <font>
      <i/>
      <sz val="10"/>
      <color theme="1"/>
      <name val="Roboto"/>
    </font>
    <font>
      <sz val="12"/>
      <name val="Roboto"/>
    </font>
    <font>
      <sz val="10"/>
      <name val="Arial"/>
    </font>
    <font>
      <sz val="11"/>
      <color theme="1"/>
      <name val="Roboto"/>
    </font>
    <font>
      <b/>
      <sz val="1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/>
    <xf numFmtId="0" fontId="5" fillId="0" borderId="0" xfId="0" applyFont="1" applyAlignment="1"/>
    <xf numFmtId="0" fontId="6" fillId="2" borderId="0" xfId="0" applyFont="1" applyFill="1"/>
    <xf numFmtId="0" fontId="7" fillId="3" borderId="0" xfId="0" applyFont="1" applyFill="1" applyAlignment="1"/>
    <xf numFmtId="0" fontId="4" fillId="4" borderId="0" xfId="0" applyFont="1" applyFill="1" applyAlignment="1"/>
    <xf numFmtId="0" fontId="4" fillId="4" borderId="0" xfId="0" applyFont="1" applyFill="1"/>
    <xf numFmtId="0" fontId="4" fillId="0" borderId="0" xfId="0" applyFont="1"/>
    <xf numFmtId="0" fontId="8" fillId="0" borderId="0" xfId="0" applyFont="1"/>
    <xf numFmtId="0" fontId="8" fillId="4" borderId="0" xfId="0" applyFont="1" applyFill="1" applyAlignment="1"/>
    <xf numFmtId="0" fontId="8" fillId="4" borderId="0" xfId="0" applyFont="1" applyFill="1"/>
    <xf numFmtId="0" fontId="8" fillId="0" borderId="0" xfId="0" applyFont="1" applyAlignment="1"/>
    <xf numFmtId="0" fontId="9" fillId="4" borderId="0" xfId="0" applyFont="1" applyFill="1" applyAlignme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4" fillId="4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Fill="1"/>
    <xf numFmtId="0" fontId="10" fillId="0" borderId="0" xfId="0" applyFont="1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5"/>
  <sheetViews>
    <sheetView tabSelected="1" workbookViewId="0">
      <selection activeCell="C7" sqref="C7"/>
    </sheetView>
  </sheetViews>
  <sheetFormatPr defaultColWidth="14.42578125" defaultRowHeight="15.75" customHeight="1" x14ac:dyDescent="0.2"/>
  <cols>
    <col min="1" max="1" width="70.42578125" customWidth="1"/>
    <col min="2" max="2" width="18.140625" customWidth="1"/>
    <col min="5" max="5" width="14.7109375" customWidth="1"/>
    <col min="8" max="8" width="29.28515625" customWidth="1"/>
    <col min="11" max="11" width="18.42578125" customWidth="1"/>
  </cols>
  <sheetData>
    <row r="1" spans="1:26" ht="15.75" customHeight="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4" t="s">
        <v>5</v>
      </c>
      <c r="I1" s="5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6</v>
      </c>
      <c r="B2" s="2" t="s">
        <v>45</v>
      </c>
      <c r="C2" s="1" t="s">
        <v>45</v>
      </c>
      <c r="D2" s="1"/>
      <c r="E2" s="6">
        <v>0</v>
      </c>
      <c r="F2" s="1"/>
      <c r="G2" s="3"/>
      <c r="H2" s="7" t="s">
        <v>7</v>
      </c>
      <c r="I2" s="8">
        <f>SUM(E4+E8+E20+E41+E45)</f>
        <v>0</v>
      </c>
      <c r="J2" s="8" t="str">
        <f>IF(I2&gt;31, "Complete", "Not Complete")</f>
        <v>Not Complete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25" t="s">
        <v>8</v>
      </c>
      <c r="B3" s="25"/>
      <c r="C3" s="25"/>
      <c r="D3" s="25"/>
      <c r="E3" s="6">
        <v>0</v>
      </c>
      <c r="F3" s="1"/>
      <c r="G3" s="3"/>
      <c r="H3" s="5"/>
      <c r="I3" s="5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25" t="s">
        <v>9</v>
      </c>
      <c r="B4" s="25"/>
      <c r="C4" s="25"/>
      <c r="D4" s="25"/>
      <c r="E4" s="9">
        <f>SUM(E2:E3)</f>
        <v>0</v>
      </c>
      <c r="F4" s="9" t="str">
        <f>IF(E4&gt;=6, "Complete", "Not Complete")</f>
        <v>Not Complete</v>
      </c>
      <c r="G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0" t="s">
        <v>10</v>
      </c>
      <c r="B5" s="1"/>
      <c r="C5" s="1"/>
      <c r="D5" s="1"/>
      <c r="E5" s="1"/>
      <c r="F5" s="1"/>
      <c r="G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" t="s">
        <v>11</v>
      </c>
      <c r="B6" s="2" t="s">
        <v>45</v>
      </c>
      <c r="C6" s="1" t="s">
        <v>45</v>
      </c>
      <c r="D6" s="1"/>
      <c r="E6" s="2">
        <v>0</v>
      </c>
      <c r="F6" s="1"/>
      <c r="G6" s="3"/>
      <c r="H6" s="4" t="s">
        <v>12</v>
      </c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2" t="s">
        <v>13</v>
      </c>
      <c r="B7" s="1"/>
      <c r="C7" s="2" t="s">
        <v>45</v>
      </c>
      <c r="D7" s="2" t="s">
        <v>45</v>
      </c>
      <c r="E7" s="2">
        <v>0</v>
      </c>
      <c r="F7" s="1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5" t="s">
        <v>9</v>
      </c>
      <c r="B8" s="26"/>
      <c r="C8" s="26"/>
      <c r="D8" s="26"/>
      <c r="E8" s="9">
        <f>SUM(E6:E7)</f>
        <v>0</v>
      </c>
      <c r="F8" s="11" t="str">
        <f>IF(E8&gt;=6, "Complete", "Not Complete")</f>
        <v>Not Complete</v>
      </c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"/>
      <c r="C9" s="1"/>
      <c r="D9" s="1"/>
      <c r="E9" s="1"/>
      <c r="F9" s="1"/>
      <c r="G9" s="3"/>
      <c r="H9" s="23" t="s">
        <v>15</v>
      </c>
      <c r="I9" s="16">
        <f>SUM(E10:E15)+SUM(E23:E30)</f>
        <v>0</v>
      </c>
      <c r="J9" s="16" t="str">
        <f>IF(I9&gt;12, "Too many hours at this level!", "No problem here")</f>
        <v>No problem here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2" t="s">
        <v>16</v>
      </c>
      <c r="B10" s="1"/>
      <c r="C10" s="1"/>
      <c r="D10" s="1"/>
      <c r="E10" s="1"/>
      <c r="F10" s="1"/>
      <c r="G10" s="3"/>
      <c r="H10" s="3"/>
      <c r="I10" s="3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3" t="s">
        <v>17</v>
      </c>
      <c r="B11" s="14"/>
      <c r="C11" s="13" t="s">
        <v>45</v>
      </c>
      <c r="D11" s="13"/>
      <c r="E11" s="13">
        <v>0</v>
      </c>
      <c r="F11" s="1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" t="s">
        <v>18</v>
      </c>
      <c r="B12" s="1"/>
      <c r="C12" s="2" t="s">
        <v>45</v>
      </c>
      <c r="D12" s="2" t="s">
        <v>45</v>
      </c>
      <c r="E12" s="2">
        <v>0</v>
      </c>
      <c r="F12" s="1"/>
      <c r="G12" s="3"/>
      <c r="H12" s="3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 t="s">
        <v>19</v>
      </c>
      <c r="B13" s="2" t="s">
        <v>45</v>
      </c>
      <c r="C13" s="1"/>
      <c r="D13" s="1"/>
      <c r="E13" s="2">
        <v>0</v>
      </c>
      <c r="F13" s="1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3" t="s">
        <v>20</v>
      </c>
      <c r="B14" s="14"/>
      <c r="C14" s="13" t="s">
        <v>45</v>
      </c>
      <c r="D14" s="14"/>
      <c r="E14" s="13">
        <v>0</v>
      </c>
      <c r="F14" s="15"/>
      <c r="G14" s="16"/>
      <c r="H14" s="17" t="s">
        <v>21</v>
      </c>
      <c r="I14" s="18"/>
      <c r="J14" s="18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" t="s">
        <v>22</v>
      </c>
      <c r="B15" s="2" t="s">
        <v>45</v>
      </c>
      <c r="C15" s="1"/>
      <c r="D15" s="1"/>
      <c r="E15" s="2">
        <v>0</v>
      </c>
      <c r="F15" s="1"/>
      <c r="G15" s="3"/>
      <c r="H15" s="3"/>
      <c r="I15" s="3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3" t="s">
        <v>23</v>
      </c>
      <c r="B16" s="14"/>
      <c r="C16" s="13" t="s">
        <v>45</v>
      </c>
      <c r="D16" s="14"/>
      <c r="E16" s="13">
        <v>0</v>
      </c>
      <c r="F16" s="1"/>
      <c r="G16" s="3"/>
      <c r="H16" s="3"/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3" t="s">
        <v>24</v>
      </c>
      <c r="B17" s="14"/>
      <c r="C17" s="14"/>
      <c r="D17" s="13" t="s">
        <v>45</v>
      </c>
      <c r="E17" s="13">
        <v>0</v>
      </c>
      <c r="F17" s="1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" t="s">
        <v>25</v>
      </c>
      <c r="B18" s="2" t="s">
        <v>45</v>
      </c>
      <c r="C18" s="1"/>
      <c r="D18" s="1"/>
      <c r="E18" s="2">
        <v>0</v>
      </c>
      <c r="F18" s="1"/>
      <c r="G18" s="3"/>
      <c r="H18" s="19"/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5" t="s">
        <v>26</v>
      </c>
      <c r="B19" s="26"/>
      <c r="C19" s="26"/>
      <c r="D19" s="26"/>
      <c r="E19" s="2">
        <v>0</v>
      </c>
      <c r="F19" s="1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5" t="s">
        <v>9</v>
      </c>
      <c r="B20" s="26"/>
      <c r="C20" s="26"/>
      <c r="D20" s="26"/>
      <c r="E20" s="9">
        <f>SUM(E10:E19)</f>
        <v>0</v>
      </c>
      <c r="F20" s="9" t="str">
        <f>IF(E20 &gt; 5, "Complete", "Not Complete")</f>
        <v>Not Complete</v>
      </c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0" t="s">
        <v>27</v>
      </c>
      <c r="B21" s="1"/>
      <c r="C21" s="1"/>
      <c r="D21" s="1"/>
      <c r="E21" s="1"/>
      <c r="F21" s="1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" t="s">
        <v>16</v>
      </c>
      <c r="B22" s="1"/>
      <c r="C22" s="1"/>
      <c r="D22" s="1"/>
      <c r="E22" s="1"/>
      <c r="F22" s="1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" t="s">
        <v>17</v>
      </c>
      <c r="B23" s="14"/>
      <c r="C23" s="13" t="s">
        <v>45</v>
      </c>
      <c r="D23" s="13"/>
      <c r="E23" s="13">
        <v>0</v>
      </c>
      <c r="F23" s="1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28</v>
      </c>
      <c r="B24" s="2" t="s">
        <v>45</v>
      </c>
      <c r="C24" s="1"/>
      <c r="D24" s="1"/>
      <c r="E24" s="6">
        <v>0</v>
      </c>
      <c r="F24" s="1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3" t="s">
        <v>20</v>
      </c>
      <c r="B25" s="20"/>
      <c r="C25" s="13" t="s">
        <v>45</v>
      </c>
      <c r="D25" s="20"/>
      <c r="E25" s="24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" t="s">
        <v>29</v>
      </c>
      <c r="B26" s="1"/>
      <c r="C26" s="2" t="s">
        <v>45</v>
      </c>
      <c r="D26" s="1"/>
      <c r="E26" s="2">
        <v>0</v>
      </c>
      <c r="F26" s="1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 t="s">
        <v>30</v>
      </c>
      <c r="B27" s="2" t="s">
        <v>45</v>
      </c>
      <c r="C27" s="1"/>
      <c r="D27" s="1"/>
      <c r="E27" s="6">
        <v>0</v>
      </c>
      <c r="F27" s="1"/>
      <c r="G27" s="3"/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 t="s">
        <v>31</v>
      </c>
      <c r="B28" s="1"/>
      <c r="C28" s="2" t="s">
        <v>45</v>
      </c>
      <c r="D28" s="1"/>
      <c r="E28" s="2">
        <v>0</v>
      </c>
      <c r="F28" s="1"/>
      <c r="G28" s="3"/>
      <c r="H28" s="3"/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 t="s">
        <v>32</v>
      </c>
      <c r="B29" s="2" t="s">
        <v>45</v>
      </c>
      <c r="C29" s="1"/>
      <c r="D29" s="1"/>
      <c r="E29" s="2">
        <v>0</v>
      </c>
      <c r="F29" s="1"/>
      <c r="G29" s="3"/>
      <c r="H29" s="3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 t="s">
        <v>33</v>
      </c>
      <c r="B30" s="1"/>
      <c r="C30" s="1"/>
      <c r="D30" s="1"/>
      <c r="E30" s="2">
        <v>0</v>
      </c>
      <c r="F30" s="1"/>
      <c r="G30" s="3"/>
      <c r="H30" s="3"/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 t="s">
        <v>44</v>
      </c>
      <c r="B31" s="1"/>
      <c r="C31" s="1" t="s">
        <v>45</v>
      </c>
      <c r="D31" s="1"/>
      <c r="E31" s="2">
        <v>0</v>
      </c>
      <c r="F31" s="1"/>
      <c r="G31" s="3"/>
      <c r="H31" s="3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 t="s">
        <v>34</v>
      </c>
      <c r="B32" s="2" t="s">
        <v>45</v>
      </c>
      <c r="C32" s="1"/>
      <c r="D32" s="1"/>
      <c r="E32" s="2">
        <v>0</v>
      </c>
      <c r="F32" s="1"/>
      <c r="G32" s="3"/>
      <c r="H32" s="3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 t="s">
        <v>35</v>
      </c>
      <c r="B33" s="1"/>
      <c r="C33" s="2" t="s">
        <v>45</v>
      </c>
      <c r="D33" s="1"/>
      <c r="E33" s="2">
        <v>0</v>
      </c>
      <c r="F33" s="1"/>
      <c r="G33" s="3"/>
      <c r="H33" s="3"/>
      <c r="I33" s="3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" t="s">
        <v>36</v>
      </c>
      <c r="B34" s="2" t="s">
        <v>45</v>
      </c>
      <c r="C34" s="1"/>
      <c r="D34" s="1"/>
      <c r="E34" s="2">
        <v>0</v>
      </c>
      <c r="F34" s="1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3" t="s">
        <v>23</v>
      </c>
      <c r="B35" s="14"/>
      <c r="C35" s="13" t="s">
        <v>45</v>
      </c>
      <c r="D35" s="14"/>
      <c r="E35" s="13">
        <v>0</v>
      </c>
      <c r="F35" s="1"/>
      <c r="G35" s="3"/>
      <c r="H35" s="3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3" t="s">
        <v>24</v>
      </c>
      <c r="B36" s="14"/>
      <c r="C36" s="14"/>
      <c r="D36" s="13" t="s">
        <v>45</v>
      </c>
      <c r="E36" s="13">
        <v>0</v>
      </c>
      <c r="F36" s="1"/>
      <c r="G36" s="3"/>
      <c r="H36" s="3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2" t="s">
        <v>37</v>
      </c>
      <c r="B37" s="1"/>
      <c r="C37" s="1"/>
      <c r="D37" s="1"/>
      <c r="E37" s="2">
        <v>0</v>
      </c>
      <c r="F37" s="1"/>
      <c r="G37" s="3"/>
      <c r="H37" s="3"/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" t="s">
        <v>38</v>
      </c>
      <c r="B38" s="1"/>
      <c r="C38" s="1"/>
      <c r="D38" s="2" t="s">
        <v>45</v>
      </c>
      <c r="E38" s="2">
        <v>0</v>
      </c>
      <c r="F38" s="1"/>
      <c r="G38" s="3"/>
      <c r="H38" s="3"/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" t="s">
        <v>39</v>
      </c>
      <c r="B39" s="2" t="s">
        <v>45</v>
      </c>
      <c r="C39" s="1"/>
      <c r="D39" s="1"/>
      <c r="E39" s="2">
        <v>0</v>
      </c>
      <c r="F39" s="1"/>
      <c r="G39" s="3"/>
      <c r="H39" s="3"/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" t="s">
        <v>40</v>
      </c>
      <c r="B40" s="1"/>
      <c r="C40" s="1"/>
      <c r="D40" s="1"/>
      <c r="E40" s="2">
        <v>0</v>
      </c>
      <c r="F40" s="1"/>
      <c r="G40" s="3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25" t="s">
        <v>9</v>
      </c>
      <c r="B41" s="26"/>
      <c r="C41" s="26"/>
      <c r="D41" s="26"/>
      <c r="E41" s="9">
        <f>SUM(E23:E40)</f>
        <v>0</v>
      </c>
      <c r="F41" s="9" t="str">
        <f>IF(E41 &gt; 5, "Complete", "Not Complete")</f>
        <v>Not Complete</v>
      </c>
      <c r="G41" s="3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0" t="s">
        <v>41</v>
      </c>
      <c r="B42" s="1"/>
      <c r="C42" s="1"/>
      <c r="D42" s="1"/>
      <c r="E42" s="1"/>
      <c r="F42" s="1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2" t="s">
        <v>42</v>
      </c>
      <c r="B43" s="1"/>
      <c r="C43" s="1"/>
      <c r="D43" s="1"/>
      <c r="E43" s="2">
        <v>0</v>
      </c>
      <c r="F43" s="2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2" t="s">
        <v>43</v>
      </c>
      <c r="B44" s="1"/>
      <c r="C44" s="1"/>
      <c r="D44" s="1"/>
      <c r="E44" s="2">
        <v>0</v>
      </c>
      <c r="F44" s="2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25" t="s">
        <v>9</v>
      </c>
      <c r="B45" s="26"/>
      <c r="C45" s="26"/>
      <c r="D45" s="26"/>
      <c r="E45" s="26">
        <v>0</v>
      </c>
      <c r="F45" s="2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2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2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2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2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2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2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2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2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2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2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2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2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2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2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2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2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2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2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2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2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2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2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2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2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2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22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" x14ac:dyDescent="0.25">
      <c r="A1007" s="1"/>
      <c r="B1007" s="1"/>
      <c r="C1007" s="1"/>
      <c r="D1007" s="1"/>
      <c r="E1007" s="1"/>
      <c r="F1007" s="22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" x14ac:dyDescent="0.25">
      <c r="A1008" s="1"/>
      <c r="B1008" s="1"/>
      <c r="C1008" s="1"/>
      <c r="D1008" s="1"/>
      <c r="E1008" s="1"/>
      <c r="F1008" s="22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" x14ac:dyDescent="0.25">
      <c r="A1009" s="1"/>
      <c r="B1009" s="1"/>
      <c r="C1009" s="1"/>
      <c r="D1009" s="1"/>
      <c r="E1009" s="1"/>
      <c r="F1009" s="22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" x14ac:dyDescent="0.25">
      <c r="A1010" s="1"/>
      <c r="B1010" s="1"/>
      <c r="C1010" s="1"/>
      <c r="D1010" s="1"/>
      <c r="E1010" s="1"/>
      <c r="F1010" s="22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" x14ac:dyDescent="0.25">
      <c r="A1011" s="1"/>
      <c r="B1011" s="1"/>
      <c r="C1011" s="1"/>
      <c r="D1011" s="1"/>
      <c r="E1011" s="1"/>
      <c r="F1011" s="22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" x14ac:dyDescent="0.25">
      <c r="A1012" s="1"/>
      <c r="B1012" s="1"/>
      <c r="C1012" s="1"/>
      <c r="D1012" s="1"/>
      <c r="E1012" s="1"/>
      <c r="F1012" s="22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" x14ac:dyDescent="0.25">
      <c r="A1013" s="1"/>
      <c r="B1013" s="1"/>
      <c r="C1013" s="1"/>
      <c r="D1013" s="1"/>
      <c r="E1013" s="1"/>
      <c r="F1013" s="22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" x14ac:dyDescent="0.25">
      <c r="A1014" s="1"/>
      <c r="B1014" s="1"/>
      <c r="C1014" s="1"/>
      <c r="D1014" s="1"/>
      <c r="E1014" s="1"/>
      <c r="F1014" s="22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x14ac:dyDescent="0.2"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conditionalFormatting sqref="G5">
    <cfRule type="notContainsBlanks" dxfId="12" priority="3">
      <formula>LEN(TRIM(G5))&gt;0</formula>
    </cfRule>
  </conditionalFormatting>
  <conditionalFormatting sqref="E4">
    <cfRule type="cellIs" dxfId="11" priority="4" operator="lessThanOrEqual">
      <formula>5</formula>
    </cfRule>
  </conditionalFormatting>
  <conditionalFormatting sqref="E4">
    <cfRule type="cellIs" dxfId="10" priority="5" operator="greaterThanOrEqual">
      <formula>6</formula>
    </cfRule>
  </conditionalFormatting>
  <conditionalFormatting sqref="E8">
    <cfRule type="cellIs" dxfId="9" priority="6" operator="greaterThanOrEqual">
      <formula>6</formula>
    </cfRule>
  </conditionalFormatting>
  <conditionalFormatting sqref="E8">
    <cfRule type="cellIs" dxfId="8" priority="7" operator="lessThan">
      <formula>6</formula>
    </cfRule>
  </conditionalFormatting>
  <conditionalFormatting sqref="E20">
    <cfRule type="cellIs" dxfId="7" priority="8" operator="greaterThanOrEqual">
      <formula>6</formula>
    </cfRule>
  </conditionalFormatting>
  <conditionalFormatting sqref="E20">
    <cfRule type="cellIs" dxfId="6" priority="9" operator="lessThan">
      <formula>6</formula>
    </cfRule>
  </conditionalFormatting>
  <conditionalFormatting sqref="E41">
    <cfRule type="cellIs" dxfId="5" priority="10" operator="greaterThanOrEqual">
      <formula>6</formula>
    </cfRule>
  </conditionalFormatting>
  <conditionalFormatting sqref="E41">
    <cfRule type="cellIs" dxfId="4" priority="11" operator="lessThanOrEqual">
      <formula>5</formula>
    </cfRule>
  </conditionalFormatting>
  <conditionalFormatting sqref="I2">
    <cfRule type="cellIs" dxfId="3" priority="12" operator="greaterThanOrEqual">
      <formula>32</formula>
    </cfRule>
  </conditionalFormatting>
  <conditionalFormatting sqref="I2">
    <cfRule type="cellIs" dxfId="2" priority="13" operator="lessThan">
      <formula>32</formula>
    </cfRule>
  </conditionalFormatting>
  <conditionalFormatting sqref="I9">
    <cfRule type="cellIs" dxfId="1" priority="1" operator="lessThan">
      <formula>13</formula>
    </cfRule>
    <cfRule type="cellIs" dxfId="0" priority="2" operator="greaterThan">
      <formula>12</formula>
    </cfRule>
  </conditionalFormatting>
  <pageMargins left="0" right="0" top="0" bottom="0" header="0" footer="0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Burge</dc:creator>
  <cp:keywords/>
  <dc:description/>
  <cp:lastModifiedBy>Ryan Burge</cp:lastModifiedBy>
  <cp:revision/>
  <cp:lastPrinted>2021-01-06T16:15:13Z</cp:lastPrinted>
  <dcterms:created xsi:type="dcterms:W3CDTF">2020-05-20T20:12:38Z</dcterms:created>
  <dcterms:modified xsi:type="dcterms:W3CDTF">2021-01-09T21:27:33Z</dcterms:modified>
  <cp:category/>
  <cp:contentStatus/>
</cp:coreProperties>
</file>